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H26予算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<sst xmlns="http://schemas.openxmlformats.org/spreadsheetml/2006/main" count="68" uniqueCount="51">
  <si>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>（単位：円）</t>
  </si>
  <si>
    <t>科　　　目</t>
  </si>
  <si>
    <t>一般正味財産増減の部</t>
  </si>
  <si>
    <t>経常収益計</t>
  </si>
  <si>
    <t>経常費用</t>
  </si>
  <si>
    <t>経常費用計</t>
  </si>
  <si>
    <t>経常外増減の部</t>
  </si>
  <si>
    <t>経常外収益</t>
  </si>
  <si>
    <t>経常外収益計</t>
  </si>
  <si>
    <t>経常外費用</t>
  </si>
  <si>
    <t>当期経常外増減額</t>
  </si>
  <si>
    <t>当期一般正味財産増減額</t>
  </si>
  <si>
    <t>一般正味財産期首残高</t>
  </si>
  <si>
    <t>一般正味財産期末残高</t>
  </si>
  <si>
    <t>指定正味財産増減の部</t>
  </si>
  <si>
    <t>当期指定正味財産増減額</t>
  </si>
  <si>
    <t>指定正味財産期首残高</t>
  </si>
  <si>
    <t>指定正味財産期末残高</t>
  </si>
  <si>
    <t>正味財産期末残高</t>
  </si>
  <si>
    <t>経常増減の部</t>
  </si>
  <si>
    <t>内部取引消去</t>
  </si>
  <si>
    <t>合計</t>
  </si>
  <si>
    <t>Ⅰ</t>
  </si>
  <si>
    <t>経常収益</t>
  </si>
  <si>
    <t>雑収益</t>
  </si>
  <si>
    <t>事業費</t>
  </si>
  <si>
    <t>消耗品費</t>
  </si>
  <si>
    <t>管理費</t>
  </si>
  <si>
    <t>当期経常増減計</t>
  </si>
  <si>
    <t>経常外費用計</t>
  </si>
  <si>
    <t>Ⅱ</t>
  </si>
  <si>
    <t>Ⅲ</t>
  </si>
  <si>
    <t>公益目的事業会計</t>
  </si>
  <si>
    <t>法人会計</t>
  </si>
  <si>
    <t>①</t>
  </si>
  <si>
    <t>基本財産運用益</t>
  </si>
  <si>
    <t>　</t>
  </si>
  <si>
    <t>配当金収益</t>
  </si>
  <si>
    <t>②</t>
  </si>
  <si>
    <t>奨学金</t>
  </si>
  <si>
    <t>旅費</t>
  </si>
  <si>
    <t>通信運搬費</t>
  </si>
  <si>
    <t>手数料</t>
  </si>
  <si>
    <t>-</t>
  </si>
  <si>
    <t>平成２６年４月１日から平成２７年３月３１日まで</t>
  </si>
  <si>
    <t>③</t>
  </si>
  <si>
    <t>一般正味財産からの振替額</t>
  </si>
  <si>
    <t>受取寄付金</t>
  </si>
  <si>
    <t>一般正味財産への振替額</t>
  </si>
  <si>
    <t>正 味 財 産 増 減 計 算 書 内 訳 表</t>
  </si>
  <si>
    <r>
      <t>議案第３号　平成２６年度　公益財団法人竹歳敏夫奨学育英会収入支出予算</t>
    </r>
    <r>
      <rPr>
        <strike/>
        <sz val="12"/>
        <rFont val="ＭＳ 明朝"/>
        <family val="1"/>
      </rPr>
      <t>（案）</t>
    </r>
    <r>
      <rPr>
        <sz val="12"/>
        <rFont val="ＭＳ 明朝"/>
        <family val="1"/>
      </rPr>
      <t>関係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</si>
</sst>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  <numFmt numFmtId="178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176" fontId="4" fillId="0" borderId="0" xfId="0" applyNumberFormat="1" applyFont="1" applyBorder="1" applyAlignment="1">
      <alignment/>
    </xf>
    <xf numFmtId="177" fontId="4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78" fontId="4" fillId="0" borderId="18" xfId="0" applyNumberFormat="1" applyFont="1" applyBorder="1" applyAlignment="1">
      <alignment horizontal="right"/>
    </xf>
    <xf numFmtId="178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178" fontId="4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shrinkToFit="1"/>
    </xf>
    <xf numFmtId="178" fontId="4" fillId="0" borderId="15" xfId="0" applyNumberFormat="1" applyFont="1" applyBorder="1" applyAlignment="1">
      <alignment horizontal="center"/>
    </xf>
    <xf numFmtId="178" fontId="4" fillId="0" borderId="15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78" fontId="4" fillId="33" borderId="15" xfId="0" applyNumberFormat="1" applyFont="1" applyFill="1" applyBorder="1" applyAlignment="1">
      <alignment horizontal="center"/>
    </xf>
    <xf numFmtId="178" fontId="4" fillId="33" borderId="15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178" fontId="2" fillId="33" borderId="11" xfId="0" applyNumberFormat="1" applyFont="1" applyFill="1" applyBorder="1" applyAlignment="1">
      <alignment horizontal="right"/>
    </xf>
    <xf numFmtId="178" fontId="2" fillId="33" borderId="18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8" fontId="2" fillId="0" borderId="18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44</xdr:row>
      <xdr:rowOff>76200</xdr:rowOff>
    </xdr:from>
    <xdr:to>
      <xdr:col>9</xdr:col>
      <xdr:colOff>790575</xdr:colOff>
      <xdr:row>48</xdr:row>
      <xdr:rowOff>95250</xdr:rowOff>
    </xdr:to>
    <xdr:sp>
      <xdr:nvSpPr>
        <xdr:cNvPr id="1" name="Rectangle 2"/>
        <xdr:cNvSpPr>
          <a:spLocks/>
        </xdr:cNvSpPr>
      </xdr:nvSpPr>
      <xdr:spPr>
        <a:xfrm>
          <a:off x="95250" y="8924925"/>
          <a:ext cx="72009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（法人移行関係情報）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・財産運用益の配分については移行認定申請書、毎年度の事業報告に明記した方法に従うこととなる。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現在の数字は、事業費：管理費割合（７５：２５）で按分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・配分方法は、事業構造の変化等の事情が無い限り、変更は認められない。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zoomScalePageLayoutView="0" workbookViewId="0" topLeftCell="A1">
      <selection activeCell="F58" sqref="F58"/>
    </sheetView>
  </sheetViews>
  <sheetFormatPr defaultColWidth="9.00390625" defaultRowHeight="16.5" customHeight="1"/>
  <cols>
    <col min="1" max="5" width="3.75390625" style="1" customWidth="1"/>
    <col min="6" max="6" width="25.00390625" style="1" bestFit="1" customWidth="1"/>
    <col min="7" max="10" width="13.875" style="1" customWidth="1"/>
    <col min="11" max="16384" width="9.00390625" style="1" customWidth="1"/>
  </cols>
  <sheetData>
    <row r="1" spans="1:10" ht="16.5" customHeight="1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 customHeight="1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16.5" customHeight="1">
      <c r="A3" s="49" t="s">
        <v>49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6.5" customHeight="1">
      <c r="A4" s="50" t="s">
        <v>44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6.5" customHeight="1">
      <c r="A5" s="3"/>
      <c r="B5" s="3"/>
      <c r="C5" s="3"/>
      <c r="D5" s="3"/>
      <c r="E5" s="2"/>
      <c r="F5" s="2"/>
      <c r="G5" s="3"/>
      <c r="J5" s="13" t="s">
        <v>0</v>
      </c>
    </row>
    <row r="6" spans="1:10" ht="16.5" customHeight="1">
      <c r="A6" s="51" t="s">
        <v>1</v>
      </c>
      <c r="B6" s="52"/>
      <c r="C6" s="52"/>
      <c r="D6" s="52"/>
      <c r="E6" s="52"/>
      <c r="F6" s="53"/>
      <c r="G6" s="29" t="s">
        <v>32</v>
      </c>
      <c r="H6" s="11" t="s">
        <v>33</v>
      </c>
      <c r="I6" s="11" t="s">
        <v>20</v>
      </c>
      <c r="J6" s="11" t="s">
        <v>21</v>
      </c>
    </row>
    <row r="7" spans="1:10" s="19" customFormat="1" ht="16.5" customHeight="1">
      <c r="A7" s="14" t="s">
        <v>22</v>
      </c>
      <c r="B7" s="15" t="s">
        <v>2</v>
      </c>
      <c r="C7" s="15"/>
      <c r="D7" s="15"/>
      <c r="E7" s="16"/>
      <c r="F7" s="17"/>
      <c r="G7" s="17"/>
      <c r="H7" s="18"/>
      <c r="I7" s="18"/>
      <c r="J7" s="17"/>
    </row>
    <row r="8" spans="1:10" s="19" customFormat="1" ht="16.5" customHeight="1">
      <c r="A8" s="20"/>
      <c r="B8" s="19">
        <v>1</v>
      </c>
      <c r="C8" s="16" t="s">
        <v>19</v>
      </c>
      <c r="D8" s="16"/>
      <c r="E8" s="16"/>
      <c r="F8" s="17"/>
      <c r="G8" s="17"/>
      <c r="H8" s="18"/>
      <c r="I8" s="18"/>
      <c r="J8" s="17"/>
    </row>
    <row r="9" spans="1:10" s="19" customFormat="1" ht="16.5" customHeight="1">
      <c r="A9" s="20"/>
      <c r="B9" s="16"/>
      <c r="C9" s="21">
        <v>-1</v>
      </c>
      <c r="D9" s="16" t="s">
        <v>23</v>
      </c>
      <c r="E9" s="16"/>
      <c r="F9" s="17"/>
      <c r="G9" s="22"/>
      <c r="H9" s="23"/>
      <c r="I9" s="23"/>
      <c r="J9" s="24"/>
    </row>
    <row r="10" spans="1:10" s="19" customFormat="1" ht="16.5" customHeight="1">
      <c r="A10" s="20"/>
      <c r="B10" s="16"/>
      <c r="C10" s="16"/>
      <c r="D10" s="16" t="s">
        <v>34</v>
      </c>
      <c r="E10" s="16" t="s">
        <v>35</v>
      </c>
      <c r="F10" s="17"/>
      <c r="G10" s="25">
        <f>SUM(G11)</f>
        <v>36000</v>
      </c>
      <c r="H10" s="25">
        <f>SUM(H11)</f>
        <v>12000</v>
      </c>
      <c r="I10" s="25">
        <f>SUM(I11)</f>
        <v>0</v>
      </c>
      <c r="J10" s="26">
        <f>SUM(J11)</f>
        <v>48000</v>
      </c>
    </row>
    <row r="11" spans="1:10" s="40" customFormat="1" ht="16.5" customHeight="1">
      <c r="A11" s="38"/>
      <c r="B11" s="39"/>
      <c r="C11" s="39"/>
      <c r="E11" s="39" t="s">
        <v>36</v>
      </c>
      <c r="F11" s="41" t="s">
        <v>37</v>
      </c>
      <c r="G11" s="43">
        <f>ROUND(48000*0.75,0)</f>
        <v>36000</v>
      </c>
      <c r="H11" s="43">
        <f>48000-G11</f>
        <v>12000</v>
      </c>
      <c r="I11" s="43">
        <v>0</v>
      </c>
      <c r="J11" s="43">
        <f>SUM(G11:I11)</f>
        <v>48000</v>
      </c>
    </row>
    <row r="12" spans="1:10" ht="8.25" customHeight="1">
      <c r="A12" s="6"/>
      <c r="B12" s="4"/>
      <c r="C12" s="4"/>
      <c r="E12" s="4"/>
      <c r="F12" s="5"/>
      <c r="G12" s="26"/>
      <c r="H12" s="25"/>
      <c r="I12" s="25"/>
      <c r="J12" s="26"/>
    </row>
    <row r="13" spans="1:10" s="19" customFormat="1" ht="16.5" customHeight="1">
      <c r="A13" s="20"/>
      <c r="B13" s="16"/>
      <c r="C13" s="16"/>
      <c r="D13" s="16" t="s">
        <v>38</v>
      </c>
      <c r="E13" s="27" t="s">
        <v>24</v>
      </c>
      <c r="F13" s="17"/>
      <c r="G13" s="26">
        <f>SUM(G14:G14)</f>
        <v>90</v>
      </c>
      <c r="H13" s="25">
        <f>SUM(H14:H14)</f>
        <v>30</v>
      </c>
      <c r="I13" s="25">
        <f>SUM(I14:I14)</f>
        <v>0</v>
      </c>
      <c r="J13" s="26">
        <f>SUM(J14:J14)</f>
        <v>120</v>
      </c>
    </row>
    <row r="14" spans="1:10" s="40" customFormat="1" ht="16.5" customHeight="1">
      <c r="A14" s="38"/>
      <c r="B14" s="39"/>
      <c r="C14" s="39"/>
      <c r="D14" s="39"/>
      <c r="E14" s="39"/>
      <c r="F14" s="41" t="s">
        <v>24</v>
      </c>
      <c r="G14" s="43">
        <f>ROUND(120*0.75,0)</f>
        <v>90</v>
      </c>
      <c r="H14" s="43">
        <f>120-G14</f>
        <v>30</v>
      </c>
      <c r="I14" s="43">
        <v>0</v>
      </c>
      <c r="J14" s="42">
        <f>SUM(G14:I14)</f>
        <v>120</v>
      </c>
    </row>
    <row r="15" spans="1:10" s="48" customFormat="1" ht="16.5" customHeight="1">
      <c r="A15" s="44"/>
      <c r="B15" s="45"/>
      <c r="C15" s="45"/>
      <c r="D15" s="45" t="s">
        <v>45</v>
      </c>
      <c r="E15" s="45" t="s">
        <v>46</v>
      </c>
      <c r="F15" s="46"/>
      <c r="G15" s="47">
        <f>G16</f>
        <v>33910</v>
      </c>
      <c r="H15" s="47">
        <f>H16</f>
        <v>0</v>
      </c>
      <c r="I15" s="47">
        <f>I16</f>
        <v>0</v>
      </c>
      <c r="J15" s="26">
        <f>SUM(J16:J16)</f>
        <v>33910</v>
      </c>
    </row>
    <row r="16" spans="1:10" s="40" customFormat="1" ht="16.5" customHeight="1">
      <c r="A16" s="38"/>
      <c r="B16" s="39"/>
      <c r="C16" s="39"/>
      <c r="D16" s="39"/>
      <c r="E16" s="39"/>
      <c r="F16" s="41" t="s">
        <v>47</v>
      </c>
      <c r="G16" s="43">
        <v>33910</v>
      </c>
      <c r="H16" s="43">
        <v>0</v>
      </c>
      <c r="I16" s="43">
        <v>0</v>
      </c>
      <c r="J16" s="42">
        <f>SUM(G16:I16)</f>
        <v>33910</v>
      </c>
    </row>
    <row r="17" spans="1:10" s="19" customFormat="1" ht="16.5" customHeight="1">
      <c r="A17" s="20"/>
      <c r="B17" s="16"/>
      <c r="C17" s="16"/>
      <c r="D17" s="16"/>
      <c r="E17" s="27" t="s">
        <v>3</v>
      </c>
      <c r="F17" s="17"/>
      <c r="G17" s="28">
        <f>G16+G14+G11</f>
        <v>70000</v>
      </c>
      <c r="H17" s="28">
        <f>H10+H13</f>
        <v>12030</v>
      </c>
      <c r="I17" s="28">
        <f>I10+I13</f>
        <v>0</v>
      </c>
      <c r="J17" s="28">
        <f>J15+J13+J10</f>
        <v>82030</v>
      </c>
    </row>
    <row r="18" spans="1:10" s="19" customFormat="1" ht="16.5" customHeight="1">
      <c r="A18" s="20"/>
      <c r="B18" s="16"/>
      <c r="C18" s="21">
        <v>-2</v>
      </c>
      <c r="D18" s="16" t="s">
        <v>4</v>
      </c>
      <c r="E18" s="16"/>
      <c r="F18" s="17"/>
      <c r="G18" s="26"/>
      <c r="H18" s="25"/>
      <c r="I18" s="25"/>
      <c r="J18" s="26"/>
    </row>
    <row r="19" spans="1:10" s="19" customFormat="1" ht="16.5" customHeight="1">
      <c r="A19" s="20"/>
      <c r="B19" s="16"/>
      <c r="C19" s="16"/>
      <c r="D19" s="19" t="s">
        <v>34</v>
      </c>
      <c r="E19" s="27" t="s">
        <v>25</v>
      </c>
      <c r="F19" s="17"/>
      <c r="G19" s="26">
        <f>SUM(G20:G20)</f>
        <v>70000</v>
      </c>
      <c r="H19" s="25">
        <f>SUM(H20:H20)</f>
        <v>0</v>
      </c>
      <c r="I19" s="25">
        <f>SUM(I20:I20)</f>
        <v>0</v>
      </c>
      <c r="J19" s="26">
        <f>SUM(J20:J20)</f>
        <v>70000</v>
      </c>
    </row>
    <row r="20" spans="1:10" s="40" customFormat="1" ht="16.5" customHeight="1">
      <c r="A20" s="38"/>
      <c r="B20" s="39"/>
      <c r="C20" s="39"/>
      <c r="E20" s="39"/>
      <c r="F20" s="41" t="s">
        <v>39</v>
      </c>
      <c r="G20" s="42">
        <v>70000</v>
      </c>
      <c r="H20" s="43">
        <v>0</v>
      </c>
      <c r="I20" s="43">
        <v>0</v>
      </c>
      <c r="J20" s="42">
        <f>SUM(G20:I20)</f>
        <v>70000</v>
      </c>
    </row>
    <row r="21" spans="1:10" ht="8.25" customHeight="1">
      <c r="A21" s="6"/>
      <c r="B21" s="4"/>
      <c r="C21" s="4"/>
      <c r="E21" s="4"/>
      <c r="F21" s="5"/>
      <c r="G21" s="26"/>
      <c r="H21" s="25"/>
      <c r="I21" s="25"/>
      <c r="J21" s="26"/>
    </row>
    <row r="22" spans="1:10" s="19" customFormat="1" ht="16.5" customHeight="1">
      <c r="A22" s="20"/>
      <c r="B22" s="16"/>
      <c r="C22" s="16"/>
      <c r="D22" s="19" t="s">
        <v>38</v>
      </c>
      <c r="E22" s="27" t="s">
        <v>27</v>
      </c>
      <c r="F22" s="17"/>
      <c r="G22" s="26">
        <f>SUM(G23:G26)</f>
        <v>0</v>
      </c>
      <c r="H22" s="25">
        <f>SUM(H23:H26)</f>
        <v>8500</v>
      </c>
      <c r="I22" s="25">
        <f>SUM(I23:I26)</f>
        <v>0</v>
      </c>
      <c r="J22" s="26">
        <f>SUM(J23:J26)</f>
        <v>8500</v>
      </c>
    </row>
    <row r="23" spans="1:10" s="40" customFormat="1" ht="16.5" customHeight="1">
      <c r="A23" s="38"/>
      <c r="B23" s="39"/>
      <c r="C23" s="39"/>
      <c r="E23" s="39"/>
      <c r="F23" s="41" t="s">
        <v>40</v>
      </c>
      <c r="G23" s="42">
        <v>0</v>
      </c>
      <c r="H23" s="43">
        <v>8500</v>
      </c>
      <c r="I23" s="43">
        <v>0</v>
      </c>
      <c r="J23" s="42">
        <f>SUM(G23:I23)</f>
        <v>8500</v>
      </c>
    </row>
    <row r="24" spans="1:10" s="40" customFormat="1" ht="16.5" customHeight="1">
      <c r="A24" s="38"/>
      <c r="B24" s="39"/>
      <c r="C24" s="39"/>
      <c r="E24" s="39"/>
      <c r="F24" s="41" t="s">
        <v>41</v>
      </c>
      <c r="G24" s="42">
        <v>0</v>
      </c>
      <c r="H24" s="43">
        <v>0</v>
      </c>
      <c r="I24" s="43">
        <v>0</v>
      </c>
      <c r="J24" s="42">
        <f>SUM(G24:I24)</f>
        <v>0</v>
      </c>
    </row>
    <row r="25" spans="1:10" s="40" customFormat="1" ht="16.5" customHeight="1">
      <c r="A25" s="38"/>
      <c r="B25" s="39"/>
      <c r="C25" s="39"/>
      <c r="E25" s="39"/>
      <c r="F25" s="41" t="s">
        <v>26</v>
      </c>
      <c r="G25" s="42">
        <v>0</v>
      </c>
      <c r="H25" s="43">
        <v>0</v>
      </c>
      <c r="I25" s="43">
        <v>0</v>
      </c>
      <c r="J25" s="42">
        <f>SUM(G25:I25)</f>
        <v>0</v>
      </c>
    </row>
    <row r="26" spans="1:10" s="40" customFormat="1" ht="16.5" customHeight="1">
      <c r="A26" s="38"/>
      <c r="B26" s="39"/>
      <c r="C26" s="39"/>
      <c r="E26" s="39"/>
      <c r="F26" s="41" t="s">
        <v>42</v>
      </c>
      <c r="G26" s="42">
        <v>0</v>
      </c>
      <c r="H26" s="43">
        <v>0</v>
      </c>
      <c r="I26" s="43">
        <v>0</v>
      </c>
      <c r="J26" s="42">
        <f>SUM(G26:I26)</f>
        <v>0</v>
      </c>
    </row>
    <row r="27" spans="1:10" s="19" customFormat="1" ht="16.5" customHeight="1">
      <c r="A27" s="20"/>
      <c r="B27" s="16"/>
      <c r="C27" s="16"/>
      <c r="E27" s="27" t="s">
        <v>5</v>
      </c>
      <c r="F27" s="17"/>
      <c r="G27" s="31">
        <f>G19+G22</f>
        <v>70000</v>
      </c>
      <c r="H27" s="28">
        <f>H19+H22</f>
        <v>8500</v>
      </c>
      <c r="I27" s="28">
        <f>I19+I22</f>
        <v>0</v>
      </c>
      <c r="J27" s="28">
        <f>J19+J22</f>
        <v>78500</v>
      </c>
    </row>
    <row r="28" spans="1:10" s="19" customFormat="1" ht="16.5" customHeight="1">
      <c r="A28" s="20"/>
      <c r="B28" s="16"/>
      <c r="C28" s="16"/>
      <c r="E28" s="27"/>
      <c r="F28" s="17" t="s">
        <v>28</v>
      </c>
      <c r="G28" s="28">
        <f>G17-G27</f>
        <v>0</v>
      </c>
      <c r="H28" s="28">
        <f>H17-H27</f>
        <v>3530</v>
      </c>
      <c r="I28" s="28">
        <f>I17-I27</f>
        <v>0</v>
      </c>
      <c r="J28" s="28">
        <f>J17-J27</f>
        <v>3530</v>
      </c>
    </row>
    <row r="29" spans="1:10" s="19" customFormat="1" ht="16.5" customHeight="1">
      <c r="A29" s="20"/>
      <c r="B29" s="16">
        <v>2</v>
      </c>
      <c r="C29" s="16" t="s">
        <v>6</v>
      </c>
      <c r="E29" s="27"/>
      <c r="F29" s="17"/>
      <c r="G29" s="26"/>
      <c r="H29" s="25"/>
      <c r="I29" s="25"/>
      <c r="J29" s="26"/>
    </row>
    <row r="30" spans="1:10" s="19" customFormat="1" ht="16.5" customHeight="1">
      <c r="A30" s="20"/>
      <c r="B30" s="16"/>
      <c r="C30" s="21">
        <v>-1</v>
      </c>
      <c r="D30" s="19" t="s">
        <v>7</v>
      </c>
      <c r="E30" s="27"/>
      <c r="F30" s="17"/>
      <c r="G30" s="26"/>
      <c r="H30" s="25"/>
      <c r="I30" s="25"/>
      <c r="J30" s="26"/>
    </row>
    <row r="31" spans="1:10" s="19" customFormat="1" ht="16.5" customHeight="1">
      <c r="A31" s="20"/>
      <c r="B31" s="16"/>
      <c r="C31" s="21"/>
      <c r="E31" s="27" t="s">
        <v>8</v>
      </c>
      <c r="F31" s="17"/>
      <c r="G31" s="28">
        <v>0</v>
      </c>
      <c r="H31" s="28">
        <v>0</v>
      </c>
      <c r="I31" s="28">
        <v>0</v>
      </c>
      <c r="J31" s="28">
        <f>SUM(G31:I31)</f>
        <v>0</v>
      </c>
    </row>
    <row r="32" spans="1:10" s="19" customFormat="1" ht="16.5" customHeight="1">
      <c r="A32" s="20"/>
      <c r="B32" s="16"/>
      <c r="C32" s="21">
        <v>-2</v>
      </c>
      <c r="D32" s="19" t="s">
        <v>9</v>
      </c>
      <c r="E32" s="27"/>
      <c r="F32" s="17"/>
      <c r="G32" s="26"/>
      <c r="H32" s="25"/>
      <c r="I32" s="25"/>
      <c r="J32" s="26"/>
    </row>
    <row r="33" spans="1:10" s="19" customFormat="1" ht="16.5" customHeight="1">
      <c r="A33" s="20"/>
      <c r="B33" s="16"/>
      <c r="C33" s="16"/>
      <c r="D33" s="16"/>
      <c r="E33" s="27" t="s">
        <v>29</v>
      </c>
      <c r="F33" s="17"/>
      <c r="G33" s="28">
        <v>0</v>
      </c>
      <c r="H33" s="28">
        <v>0</v>
      </c>
      <c r="I33" s="28">
        <v>0</v>
      </c>
      <c r="J33" s="28">
        <f>SUM(G33:I33)</f>
        <v>0</v>
      </c>
    </row>
    <row r="34" spans="1:10" s="19" customFormat="1" ht="16.5" customHeight="1">
      <c r="A34" s="20"/>
      <c r="B34" s="16"/>
      <c r="C34" s="16"/>
      <c r="D34" s="16"/>
      <c r="E34" s="16"/>
      <c r="F34" s="17" t="s">
        <v>10</v>
      </c>
      <c r="G34" s="28">
        <f>G31-G33</f>
        <v>0</v>
      </c>
      <c r="H34" s="28">
        <f>H31-H33</f>
        <v>0</v>
      </c>
      <c r="I34" s="28">
        <f>I31-I33</f>
        <v>0</v>
      </c>
      <c r="J34" s="28">
        <f>J31-J33</f>
        <v>0</v>
      </c>
    </row>
    <row r="35" spans="1:10" s="19" customFormat="1" ht="16.5" customHeight="1">
      <c r="A35" s="20"/>
      <c r="B35" s="16"/>
      <c r="C35" s="16"/>
      <c r="D35" s="16"/>
      <c r="E35" s="16"/>
      <c r="F35" s="17" t="s">
        <v>11</v>
      </c>
      <c r="G35" s="28">
        <f>G28+G34</f>
        <v>0</v>
      </c>
      <c r="H35" s="28">
        <f>H28+H34</f>
        <v>3530</v>
      </c>
      <c r="I35" s="28">
        <f>I28+I34</f>
        <v>0</v>
      </c>
      <c r="J35" s="28">
        <f>J28+J34</f>
        <v>3530</v>
      </c>
    </row>
    <row r="36" spans="1:10" s="37" customFormat="1" ht="16.5" customHeight="1">
      <c r="A36" s="32"/>
      <c r="B36" s="33"/>
      <c r="C36" s="33"/>
      <c r="D36" s="33"/>
      <c r="E36" s="33"/>
      <c r="F36" s="34" t="s">
        <v>12</v>
      </c>
      <c r="G36" s="35" t="s">
        <v>43</v>
      </c>
      <c r="H36" s="35" t="s">
        <v>43</v>
      </c>
      <c r="I36" s="35" t="s">
        <v>43</v>
      </c>
      <c r="J36" s="36">
        <v>17575</v>
      </c>
    </row>
    <row r="37" spans="1:10" s="19" customFormat="1" ht="16.5" customHeight="1">
      <c r="A37" s="20"/>
      <c r="B37" s="16"/>
      <c r="C37" s="16"/>
      <c r="D37" s="16"/>
      <c r="E37" s="16"/>
      <c r="F37" s="17" t="s">
        <v>13</v>
      </c>
      <c r="G37" s="30" t="s">
        <v>43</v>
      </c>
      <c r="H37" s="30" t="s">
        <v>43</v>
      </c>
      <c r="I37" s="30" t="s">
        <v>43</v>
      </c>
      <c r="J37" s="31">
        <f>J35+J36</f>
        <v>21105</v>
      </c>
    </row>
    <row r="38" spans="1:10" s="19" customFormat="1" ht="16.5" customHeight="1">
      <c r="A38" s="20" t="s">
        <v>30</v>
      </c>
      <c r="B38" s="16" t="s">
        <v>14</v>
      </c>
      <c r="C38" s="16"/>
      <c r="D38" s="16"/>
      <c r="E38" s="16"/>
      <c r="F38" s="17"/>
      <c r="G38" s="26"/>
      <c r="H38" s="25"/>
      <c r="I38" s="25"/>
      <c r="J38" s="26"/>
    </row>
    <row r="39" spans="1:10" s="19" customFormat="1" ht="16.5" customHeight="1">
      <c r="A39" s="20"/>
      <c r="B39" s="16"/>
      <c r="C39" s="16" t="s">
        <v>48</v>
      </c>
      <c r="D39" s="16"/>
      <c r="E39" s="16"/>
      <c r="F39" s="17"/>
      <c r="G39" s="28"/>
      <c r="H39" s="28"/>
      <c r="I39" s="28"/>
      <c r="J39" s="36">
        <v>-33910</v>
      </c>
    </row>
    <row r="40" spans="1:10" s="19" customFormat="1" ht="16.5" customHeight="1">
      <c r="A40" s="20"/>
      <c r="B40" s="16"/>
      <c r="C40" s="16"/>
      <c r="D40" s="16"/>
      <c r="F40" s="17" t="s">
        <v>15</v>
      </c>
      <c r="G40" s="28">
        <v>0</v>
      </c>
      <c r="H40" s="28">
        <v>0</v>
      </c>
      <c r="I40" s="28">
        <v>0</v>
      </c>
      <c r="J40" s="28">
        <f>J39</f>
        <v>-33910</v>
      </c>
    </row>
    <row r="41" spans="1:10" s="19" customFormat="1" ht="16.5" customHeight="1">
      <c r="A41" s="20"/>
      <c r="B41" s="16"/>
      <c r="C41" s="16"/>
      <c r="D41" s="16"/>
      <c r="E41" s="16"/>
      <c r="F41" s="17" t="s">
        <v>16</v>
      </c>
      <c r="G41" s="30" t="s">
        <v>43</v>
      </c>
      <c r="H41" s="30" t="s">
        <v>43</v>
      </c>
      <c r="I41" s="30" t="s">
        <v>43</v>
      </c>
      <c r="J41" s="28">
        <v>10500000</v>
      </c>
    </row>
    <row r="42" spans="1:10" s="19" customFormat="1" ht="16.5" customHeight="1">
      <c r="A42" s="20"/>
      <c r="B42" s="16"/>
      <c r="C42" s="16"/>
      <c r="D42" s="16"/>
      <c r="E42" s="16"/>
      <c r="F42" s="17" t="s">
        <v>17</v>
      </c>
      <c r="G42" s="30" t="s">
        <v>43</v>
      </c>
      <c r="H42" s="30" t="s">
        <v>43</v>
      </c>
      <c r="I42" s="30" t="s">
        <v>43</v>
      </c>
      <c r="J42" s="28">
        <f>J40+J41</f>
        <v>10466090</v>
      </c>
    </row>
    <row r="43" spans="1:10" s="19" customFormat="1" ht="16.5" customHeight="1">
      <c r="A43" s="20" t="s">
        <v>31</v>
      </c>
      <c r="B43" s="16" t="s">
        <v>18</v>
      </c>
      <c r="C43" s="16"/>
      <c r="D43" s="16"/>
      <c r="E43" s="16"/>
      <c r="F43" s="17"/>
      <c r="G43" s="30" t="s">
        <v>43</v>
      </c>
      <c r="H43" s="30" t="s">
        <v>43</v>
      </c>
      <c r="I43" s="30" t="s">
        <v>43</v>
      </c>
      <c r="J43" s="28">
        <f>J37+J42</f>
        <v>10487195</v>
      </c>
    </row>
    <row r="44" spans="1:10" ht="3.75" customHeight="1">
      <c r="A44" s="7"/>
      <c r="B44" s="8"/>
      <c r="C44" s="8"/>
      <c r="D44" s="8"/>
      <c r="E44" s="8"/>
      <c r="F44" s="8"/>
      <c r="G44" s="9"/>
      <c r="H44" s="12"/>
      <c r="I44" s="12"/>
      <c r="J44" s="12"/>
    </row>
    <row r="45" ht="16.5" customHeight="1">
      <c r="C45" s="10"/>
    </row>
  </sheetData>
  <sheetProtection/>
  <mergeCells count="5">
    <mergeCell ref="A1:J1"/>
    <mergeCell ref="A2:J2"/>
    <mergeCell ref="A3:J3"/>
    <mergeCell ref="A4:J4"/>
    <mergeCell ref="A6:F6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教育庁総務課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大庭　博</cp:lastModifiedBy>
  <cp:lastPrinted>2014-03-05T04:54:32Z</cp:lastPrinted>
  <dcterms:created xsi:type="dcterms:W3CDTF">2005-10-26T07:18:38Z</dcterms:created>
  <dcterms:modified xsi:type="dcterms:W3CDTF">2014-03-14T05:21:12Z</dcterms:modified>
  <cp:category/>
  <cp:version/>
  <cp:contentType/>
  <cp:contentStatus/>
</cp:coreProperties>
</file>