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H26予算案" sheetId="1" r:id="rId1"/>
  </sheets>
  <definedNames>
    <definedName name="_xlnm.Print_Area" localSheetId="0">'H26予算案'!$A$1:$J$45</definedName>
  </definedNames>
  <calcPr fullCalcOnLoad="1"/>
</workbook>
</file>

<file path=xl/sharedStrings.xml><?xml version="1.0" encoding="utf-8"?>
<sst xmlns="http://schemas.openxmlformats.org/spreadsheetml/2006/main" count="63" uniqueCount="60">
  <si>
    <t>（単位：円）</t>
  </si>
  <si>
    <t>科　　　目</t>
  </si>
  <si>
    <t>事業費</t>
  </si>
  <si>
    <t>管理費</t>
  </si>
  <si>
    <t>一般正味財産増減の部</t>
  </si>
  <si>
    <t>経常収益計</t>
  </si>
  <si>
    <t>経常費用</t>
  </si>
  <si>
    <t>経常費用計</t>
  </si>
  <si>
    <t>経常外増減の部</t>
  </si>
  <si>
    <t>経常外収益</t>
  </si>
  <si>
    <t>経常外収益計</t>
  </si>
  <si>
    <t>経常外費用</t>
  </si>
  <si>
    <t>当期経常外増減額</t>
  </si>
  <si>
    <t>当期一般正味財産増減額</t>
  </si>
  <si>
    <t>一般正味財産期首残高</t>
  </si>
  <si>
    <t>一般正味財産期末残高</t>
  </si>
  <si>
    <t>指定正味財産増減の部</t>
  </si>
  <si>
    <t>当期指定正味財産増減額</t>
  </si>
  <si>
    <t>指定正味財産期首残高</t>
  </si>
  <si>
    <t>指定正味財産期末残高</t>
  </si>
  <si>
    <t>正味財産期末残高</t>
  </si>
  <si>
    <t>増減</t>
  </si>
  <si>
    <t>経常増減の部</t>
  </si>
  <si>
    <t>当期経常増減計</t>
  </si>
  <si>
    <t>経常外費用計</t>
  </si>
  <si>
    <t>経常収益</t>
  </si>
  <si>
    <t>Ⅰ</t>
  </si>
  <si>
    <t>①</t>
  </si>
  <si>
    <t>②</t>
  </si>
  <si>
    <t>消耗品費</t>
  </si>
  <si>
    <t>Ⅱ</t>
  </si>
  <si>
    <t>Ⅲ</t>
  </si>
  <si>
    <t>雑収益</t>
  </si>
  <si>
    <t>基本財産運用益</t>
  </si>
  <si>
    <t>配当金収益</t>
  </si>
  <si>
    <t>奨学金</t>
  </si>
  <si>
    <t>通信運搬費</t>
  </si>
  <si>
    <t>手数料</t>
  </si>
  <si>
    <t>旅費</t>
  </si>
  <si>
    <t>説明</t>
  </si>
  <si>
    <t>基本財産利息</t>
  </si>
  <si>
    <t>運用会計利息</t>
  </si>
  <si>
    <t>理事等出席旅費</t>
  </si>
  <si>
    <t>奨学生1名募集</t>
  </si>
  <si>
    <t>　</t>
  </si>
  <si>
    <t>前年度繰越金</t>
  </si>
  <si>
    <t>収支差引</t>
  </si>
  <si>
    <t>平成25年度</t>
  </si>
  <si>
    <t>評議員会（５名）×１回</t>
  </si>
  <si>
    <t>監査会（２名）×１回</t>
  </si>
  <si>
    <t>平成２６年４月１日から平成２７年３月３１日まで</t>
  </si>
  <si>
    <t>平成26年度</t>
  </si>
  <si>
    <t>理事会（５名・理事長、常務理事除く）×２回</t>
  </si>
  <si>
    <t>③</t>
  </si>
  <si>
    <t>一般正味財産からの振替額</t>
  </si>
  <si>
    <t>受取寄付金</t>
  </si>
  <si>
    <t>寄付金振替</t>
  </si>
  <si>
    <t>一般正味財産への振替額</t>
  </si>
  <si>
    <t>正 味 財 産 増 減 計 算 書</t>
  </si>
  <si>
    <r>
      <t>議案第３号　平成２６年度公益財団法人竹歳敏夫奨学育英会収入支出予算</t>
    </r>
    <r>
      <rPr>
        <strike/>
        <sz val="12"/>
        <rFont val="ＭＳ 明朝"/>
        <family val="1"/>
      </rPr>
      <t>（案）</t>
    </r>
    <r>
      <rPr>
        <sz val="12"/>
        <rFont val="ＭＳ 明朝"/>
        <family val="1"/>
      </rPr>
      <t>　関係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</si>
</sst>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177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3" borderId="2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9" xfId="0" applyFont="1" applyFill="1" applyBorder="1" applyAlignment="1">
      <alignment/>
    </xf>
    <xf numFmtId="178" fontId="2" fillId="33" borderId="20" xfId="0" applyNumberFormat="1" applyFont="1" applyFill="1" applyBorder="1" applyAlignment="1">
      <alignment horizontal="right"/>
    </xf>
    <xf numFmtId="178" fontId="2" fillId="33" borderId="19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9" xfId="0" applyFont="1" applyFill="1" applyBorder="1" applyAlignment="1">
      <alignment/>
    </xf>
    <xf numFmtId="0" fontId="4" fillId="0" borderId="22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2" fillId="33" borderId="20" xfId="0" applyFont="1" applyFill="1" applyBorder="1" applyAlignment="1">
      <alignment shrinkToFit="1"/>
    </xf>
    <xf numFmtId="0" fontId="2" fillId="33" borderId="12" xfId="0" applyFont="1" applyFill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33" borderId="16" xfId="0" applyFont="1" applyFill="1" applyBorder="1" applyAlignment="1">
      <alignment shrinkToFit="1"/>
    </xf>
    <xf numFmtId="176" fontId="4" fillId="0" borderId="0" xfId="0" applyNumberFormat="1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2" fillId="33" borderId="0" xfId="0" applyFont="1" applyFill="1" applyBorder="1" applyAlignment="1">
      <alignment shrinkToFit="1"/>
    </xf>
    <xf numFmtId="176" fontId="4" fillId="33" borderId="0" xfId="0" applyNumberFormat="1" applyFont="1" applyFill="1" applyBorder="1" applyAlignment="1">
      <alignment shrinkToFit="1"/>
    </xf>
    <xf numFmtId="178" fontId="2" fillId="33" borderId="16" xfId="0" applyNumberFormat="1" applyFont="1" applyFill="1" applyBorder="1" applyAlignment="1">
      <alignment horizontal="right"/>
    </xf>
    <xf numFmtId="178" fontId="4" fillId="0" borderId="20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178" fontId="4" fillId="0" borderId="16" xfId="0" applyNumberFormat="1" applyFont="1" applyBorder="1" applyAlignment="1">
      <alignment horizontal="right"/>
    </xf>
    <xf numFmtId="178" fontId="4" fillId="33" borderId="16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shrinkToFit="1"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0" fontId="2" fillId="0" borderId="19" xfId="0" applyFont="1" applyFill="1" applyBorder="1" applyAlignment="1">
      <alignment/>
    </xf>
    <xf numFmtId="178" fontId="2" fillId="0" borderId="19" xfId="0" applyNumberFormat="1" applyFont="1" applyFill="1" applyBorder="1" applyAlignment="1">
      <alignment horizontal="right"/>
    </xf>
    <xf numFmtId="178" fontId="2" fillId="0" borderId="2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 shrinkToFi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6.5" customHeight="1"/>
  <cols>
    <col min="1" max="3" width="3.625" style="1" customWidth="1"/>
    <col min="4" max="4" width="3.75390625" style="1" customWidth="1"/>
    <col min="5" max="5" width="3.50390625" style="1" customWidth="1"/>
    <col min="6" max="6" width="24.25390625" style="1" customWidth="1"/>
    <col min="7" max="10" width="13.25390625" style="1" customWidth="1"/>
    <col min="11" max="16384" width="9.00390625" style="1" customWidth="1"/>
  </cols>
  <sheetData>
    <row r="1" ht="16.5" customHeight="1">
      <c r="I1" s="2"/>
    </row>
    <row r="2" spans="1:10" ht="16.5" customHeight="1">
      <c r="A2" s="65" t="s">
        <v>59</v>
      </c>
      <c r="B2" s="66"/>
      <c r="C2" s="66"/>
      <c r="D2" s="66"/>
      <c r="E2" s="66"/>
      <c r="F2" s="66"/>
      <c r="G2" s="66"/>
      <c r="H2" s="66"/>
      <c r="I2" s="66"/>
      <c r="J2" s="64"/>
    </row>
    <row r="3" spans="1:9" ht="16.5" customHeight="1">
      <c r="A3" s="24"/>
      <c r="B3" s="25"/>
      <c r="C3" s="25"/>
      <c r="D3" s="25"/>
      <c r="E3" s="25"/>
      <c r="F3" s="25"/>
      <c r="G3" s="25"/>
      <c r="H3" s="25"/>
      <c r="I3" s="25"/>
    </row>
    <row r="4" spans="1:10" ht="16.5" customHeight="1">
      <c r="A4" s="67" t="s">
        <v>58</v>
      </c>
      <c r="B4" s="67"/>
      <c r="C4" s="67"/>
      <c r="D4" s="67"/>
      <c r="E4" s="67"/>
      <c r="F4" s="67"/>
      <c r="G4" s="67"/>
      <c r="H4" s="67"/>
      <c r="I4" s="67"/>
      <c r="J4" s="68"/>
    </row>
    <row r="5" spans="1:10" ht="16.5" customHeight="1">
      <c r="A5" s="69" t="s">
        <v>50</v>
      </c>
      <c r="B5" s="69"/>
      <c r="C5" s="69"/>
      <c r="D5" s="69"/>
      <c r="E5" s="69"/>
      <c r="F5" s="69"/>
      <c r="G5" s="69"/>
      <c r="H5" s="69"/>
      <c r="I5" s="69"/>
      <c r="J5" s="68"/>
    </row>
    <row r="6" spans="1:10" ht="16.5" customHeight="1">
      <c r="A6" s="4"/>
      <c r="B6" s="4"/>
      <c r="C6" s="4"/>
      <c r="D6" s="4"/>
      <c r="E6" s="3"/>
      <c r="F6" s="3"/>
      <c r="G6" s="4"/>
      <c r="H6" s="4"/>
      <c r="I6" s="4"/>
      <c r="J6" s="4" t="s">
        <v>0</v>
      </c>
    </row>
    <row r="7" spans="1:10" ht="16.5" customHeight="1">
      <c r="A7" s="70" t="s">
        <v>1</v>
      </c>
      <c r="B7" s="71"/>
      <c r="C7" s="71"/>
      <c r="D7" s="71"/>
      <c r="E7" s="71"/>
      <c r="F7" s="72"/>
      <c r="G7" s="10" t="s">
        <v>51</v>
      </c>
      <c r="H7" s="12" t="s">
        <v>47</v>
      </c>
      <c r="I7" s="11" t="s">
        <v>21</v>
      </c>
      <c r="J7" s="12" t="s">
        <v>39</v>
      </c>
    </row>
    <row r="8" spans="1:10" s="18" customFormat="1" ht="16.5" customHeight="1">
      <c r="A8" s="13" t="s">
        <v>26</v>
      </c>
      <c r="B8" s="14" t="s">
        <v>4</v>
      </c>
      <c r="C8" s="14"/>
      <c r="D8" s="14"/>
      <c r="E8" s="15"/>
      <c r="F8" s="16"/>
      <c r="G8" s="16"/>
      <c r="H8" s="17"/>
      <c r="I8" s="16"/>
      <c r="J8" s="36"/>
    </row>
    <row r="9" spans="1:10" s="18" customFormat="1" ht="16.5" customHeight="1">
      <c r="A9" s="19"/>
      <c r="B9" s="18">
        <v>1</v>
      </c>
      <c r="C9" s="15" t="s">
        <v>22</v>
      </c>
      <c r="D9" s="15"/>
      <c r="E9" s="15"/>
      <c r="F9" s="16"/>
      <c r="G9" s="16"/>
      <c r="H9" s="17"/>
      <c r="I9" s="16"/>
      <c r="J9" s="37"/>
    </row>
    <row r="10" spans="1:10" s="18" customFormat="1" ht="16.5" customHeight="1">
      <c r="A10" s="19"/>
      <c r="B10" s="15"/>
      <c r="C10" s="43">
        <v>-1</v>
      </c>
      <c r="D10" s="15" t="s">
        <v>25</v>
      </c>
      <c r="E10" s="15"/>
      <c r="F10" s="16"/>
      <c r="G10" s="20"/>
      <c r="H10" s="21"/>
      <c r="I10" s="22"/>
      <c r="J10" s="37"/>
    </row>
    <row r="11" spans="1:10" s="18" customFormat="1" ht="16.5" customHeight="1">
      <c r="A11" s="19"/>
      <c r="B11" s="15"/>
      <c r="C11" s="44"/>
      <c r="D11" s="15" t="s">
        <v>27</v>
      </c>
      <c r="E11" s="15" t="s">
        <v>33</v>
      </c>
      <c r="F11" s="16"/>
      <c r="G11" s="48">
        <f>SUM(G12)</f>
        <v>48000</v>
      </c>
      <c r="H11" s="48">
        <f>SUM(H12)</f>
        <v>48000</v>
      </c>
      <c r="I11" s="49">
        <f>SUM(I12)</f>
        <v>0</v>
      </c>
      <c r="J11" s="37"/>
    </row>
    <row r="12" spans="1:10" s="28" customFormat="1" ht="16.5" customHeight="1">
      <c r="A12" s="26"/>
      <c r="B12" s="27"/>
      <c r="C12" s="45"/>
      <c r="E12" s="27" t="s">
        <v>44</v>
      </c>
      <c r="F12" s="29" t="s">
        <v>34</v>
      </c>
      <c r="G12" s="30">
        <v>48000</v>
      </c>
      <c r="H12" s="30">
        <v>48000</v>
      </c>
      <c r="I12" s="30">
        <f>G12-H12</f>
        <v>0</v>
      </c>
      <c r="J12" s="38" t="s">
        <v>40</v>
      </c>
    </row>
    <row r="13" spans="1:10" ht="8.25" customHeight="1">
      <c r="A13" s="19"/>
      <c r="B13" s="15"/>
      <c r="C13" s="44"/>
      <c r="D13" s="18"/>
      <c r="E13" s="15"/>
      <c r="F13" s="16"/>
      <c r="G13" s="49"/>
      <c r="H13" s="48"/>
      <c r="I13" s="49"/>
      <c r="J13" s="37"/>
    </row>
    <row r="14" spans="1:10" s="18" customFormat="1" ht="16.5" customHeight="1">
      <c r="A14" s="19"/>
      <c r="B14" s="15"/>
      <c r="C14" s="44"/>
      <c r="D14" s="15" t="s">
        <v>28</v>
      </c>
      <c r="E14" s="23" t="s">
        <v>32</v>
      </c>
      <c r="F14" s="16"/>
      <c r="G14" s="48">
        <f>G15</f>
        <v>120</v>
      </c>
      <c r="H14" s="48">
        <f>SUM(H15:H15)</f>
        <v>20</v>
      </c>
      <c r="I14" s="49">
        <f>SUM(I15:I15)</f>
        <v>100</v>
      </c>
      <c r="J14" s="37"/>
    </row>
    <row r="15" spans="1:10" s="28" customFormat="1" ht="16.5" customHeight="1">
      <c r="A15" s="26"/>
      <c r="B15" s="27"/>
      <c r="C15" s="45"/>
      <c r="D15" s="27"/>
      <c r="E15" s="27"/>
      <c r="F15" s="29" t="s">
        <v>32</v>
      </c>
      <c r="G15" s="31">
        <v>120</v>
      </c>
      <c r="H15" s="30">
        <v>20</v>
      </c>
      <c r="I15" s="30">
        <f>G15-H15</f>
        <v>100</v>
      </c>
      <c r="J15" s="38" t="s">
        <v>41</v>
      </c>
    </row>
    <row r="16" spans="1:10" s="59" customFormat="1" ht="16.5" customHeight="1">
      <c r="A16" s="53"/>
      <c r="B16" s="54"/>
      <c r="C16" s="55"/>
      <c r="D16" s="54" t="s">
        <v>53</v>
      </c>
      <c r="E16" s="54" t="s">
        <v>54</v>
      </c>
      <c r="F16" s="56"/>
      <c r="G16" s="57">
        <f>G17</f>
        <v>33910</v>
      </c>
      <c r="H16" s="58">
        <f>H17</f>
        <v>0</v>
      </c>
      <c r="I16" s="49">
        <f>SUM(I17:I17)</f>
        <v>33910</v>
      </c>
      <c r="J16" s="60"/>
    </row>
    <row r="17" spans="1:10" s="28" customFormat="1" ht="16.5" customHeight="1">
      <c r="A17" s="26"/>
      <c r="B17" s="27"/>
      <c r="C17" s="45"/>
      <c r="D17" s="27"/>
      <c r="E17" s="27"/>
      <c r="F17" s="29" t="s">
        <v>55</v>
      </c>
      <c r="G17" s="31">
        <v>33910</v>
      </c>
      <c r="H17" s="30">
        <v>0</v>
      </c>
      <c r="I17" s="30">
        <f>G17-H17</f>
        <v>33910</v>
      </c>
      <c r="J17" s="39" t="s">
        <v>56</v>
      </c>
    </row>
    <row r="18" spans="1:10" s="18" customFormat="1" ht="16.5" customHeight="1">
      <c r="A18" s="19"/>
      <c r="B18" s="15"/>
      <c r="C18" s="44"/>
      <c r="D18" s="15"/>
      <c r="E18" s="23" t="s">
        <v>5</v>
      </c>
      <c r="F18" s="16"/>
      <c r="G18" s="50">
        <f>G16+G14+G11</f>
        <v>82030</v>
      </c>
      <c r="H18" s="50">
        <f>H16+H14+H11</f>
        <v>48020</v>
      </c>
      <c r="I18" s="50">
        <f>I16+I14+I11</f>
        <v>34010</v>
      </c>
      <c r="J18" s="40"/>
    </row>
    <row r="19" spans="1:10" s="18" customFormat="1" ht="16.5" customHeight="1">
      <c r="A19" s="19"/>
      <c r="B19" s="15"/>
      <c r="C19" s="43">
        <v>-2</v>
      </c>
      <c r="D19" s="15" t="s">
        <v>6</v>
      </c>
      <c r="E19" s="15"/>
      <c r="F19" s="16"/>
      <c r="G19" s="49"/>
      <c r="H19" s="48"/>
      <c r="I19" s="49"/>
      <c r="J19" s="36"/>
    </row>
    <row r="20" spans="1:10" s="18" customFormat="1" ht="16.5" customHeight="1">
      <c r="A20" s="19"/>
      <c r="B20" s="15"/>
      <c r="C20" s="44"/>
      <c r="D20" s="18" t="s">
        <v>27</v>
      </c>
      <c r="E20" s="23" t="s">
        <v>2</v>
      </c>
      <c r="F20" s="16"/>
      <c r="G20" s="49">
        <f>SUM(G21:G21)</f>
        <v>70000</v>
      </c>
      <c r="H20" s="48">
        <f>SUM(H21:H21)</f>
        <v>70000</v>
      </c>
      <c r="I20" s="49">
        <f>SUM(I21:I21)</f>
        <v>0</v>
      </c>
      <c r="J20" s="37"/>
    </row>
    <row r="21" spans="1:10" s="28" customFormat="1" ht="16.5" customHeight="1">
      <c r="A21" s="26"/>
      <c r="B21" s="27"/>
      <c r="C21" s="45"/>
      <c r="E21" s="27"/>
      <c r="F21" s="29" t="s">
        <v>35</v>
      </c>
      <c r="G21" s="31">
        <v>70000</v>
      </c>
      <c r="H21" s="30">
        <v>70000</v>
      </c>
      <c r="I21" s="31">
        <f>G21-H21</f>
        <v>0</v>
      </c>
      <c r="J21" s="38" t="s">
        <v>43</v>
      </c>
    </row>
    <row r="22" spans="1:10" ht="8.25" customHeight="1">
      <c r="A22" s="19"/>
      <c r="B22" s="15"/>
      <c r="C22" s="44"/>
      <c r="D22" s="18"/>
      <c r="E22" s="15"/>
      <c r="F22" s="16"/>
      <c r="G22" s="49"/>
      <c r="H22" s="48"/>
      <c r="I22" s="49"/>
      <c r="J22" s="37"/>
    </row>
    <row r="23" spans="1:12" s="18" customFormat="1" ht="16.5" customHeight="1">
      <c r="A23" s="19"/>
      <c r="B23" s="15"/>
      <c r="C23" s="44"/>
      <c r="D23" s="18" t="s">
        <v>28</v>
      </c>
      <c r="E23" s="23" t="s">
        <v>3</v>
      </c>
      <c r="F23" s="16"/>
      <c r="G23" s="49">
        <f>SUM(G24:G27)</f>
        <v>8500</v>
      </c>
      <c r="H23" s="48">
        <f>SUM(H24:H27)</f>
        <v>28200</v>
      </c>
      <c r="I23" s="49">
        <f>G23-H23</f>
        <v>-19700</v>
      </c>
      <c r="J23" s="37"/>
      <c r="K23" s="28">
        <v>2500</v>
      </c>
      <c r="L23" s="28" t="s">
        <v>48</v>
      </c>
    </row>
    <row r="24" spans="1:12" s="28" customFormat="1" ht="16.5" customHeight="1">
      <c r="A24" s="26"/>
      <c r="B24" s="27"/>
      <c r="C24" s="45"/>
      <c r="E24" s="27"/>
      <c r="F24" s="29" t="s">
        <v>38</v>
      </c>
      <c r="G24" s="31">
        <v>8500</v>
      </c>
      <c r="H24" s="30">
        <v>11000</v>
      </c>
      <c r="I24" s="31">
        <f>G24-H24</f>
        <v>-2500</v>
      </c>
      <c r="J24" s="38" t="s">
        <v>42</v>
      </c>
      <c r="K24" s="28">
        <v>5000</v>
      </c>
      <c r="L24" s="28" t="s">
        <v>52</v>
      </c>
    </row>
    <row r="25" spans="1:12" s="28" customFormat="1" ht="16.5" customHeight="1">
      <c r="A25" s="26"/>
      <c r="B25" s="27"/>
      <c r="C25" s="45"/>
      <c r="E25" s="27"/>
      <c r="F25" s="29" t="s">
        <v>36</v>
      </c>
      <c r="G25" s="31">
        <v>0</v>
      </c>
      <c r="H25" s="30">
        <v>0</v>
      </c>
      <c r="I25" s="31">
        <f>G25-H25</f>
        <v>0</v>
      </c>
      <c r="J25" s="38"/>
      <c r="K25" s="28">
        <v>1000</v>
      </c>
      <c r="L25" s="28" t="s">
        <v>49</v>
      </c>
    </row>
    <row r="26" spans="1:11" s="28" customFormat="1" ht="16.5" customHeight="1">
      <c r="A26" s="26"/>
      <c r="B26" s="27"/>
      <c r="C26" s="45"/>
      <c r="E26" s="27"/>
      <c r="F26" s="29" t="s">
        <v>29</v>
      </c>
      <c r="G26" s="31">
        <v>0</v>
      </c>
      <c r="H26" s="30">
        <v>16200</v>
      </c>
      <c r="I26" s="31">
        <f>G26-H26</f>
        <v>-16200</v>
      </c>
      <c r="J26" s="38"/>
      <c r="K26" s="28">
        <f>SUM(K23:K25)</f>
        <v>8500</v>
      </c>
    </row>
    <row r="27" spans="1:10" s="28" customFormat="1" ht="16.5" customHeight="1">
      <c r="A27" s="26"/>
      <c r="B27" s="27"/>
      <c r="C27" s="45"/>
      <c r="E27" s="27"/>
      <c r="F27" s="29" t="s">
        <v>37</v>
      </c>
      <c r="G27" s="31">
        <v>0</v>
      </c>
      <c r="H27" s="30">
        <v>1000</v>
      </c>
      <c r="I27" s="31">
        <f>G27-H27</f>
        <v>-1000</v>
      </c>
      <c r="J27" s="39"/>
    </row>
    <row r="28" spans="1:10" s="18" customFormat="1" ht="16.5" customHeight="1">
      <c r="A28" s="19"/>
      <c r="B28" s="15"/>
      <c r="C28" s="44"/>
      <c r="E28" s="23" t="s">
        <v>7</v>
      </c>
      <c r="F28" s="16"/>
      <c r="G28" s="50">
        <f>G20+G23</f>
        <v>78500</v>
      </c>
      <c r="H28" s="50">
        <f>H20+H23</f>
        <v>98200</v>
      </c>
      <c r="I28" s="50">
        <f>I20+I23</f>
        <v>-19700</v>
      </c>
      <c r="J28" s="40"/>
    </row>
    <row r="29" spans="1:10" s="18" customFormat="1" ht="16.5" customHeight="1">
      <c r="A29" s="19"/>
      <c r="B29" s="15"/>
      <c r="C29" s="44"/>
      <c r="E29" s="23"/>
      <c r="F29" s="16" t="s">
        <v>23</v>
      </c>
      <c r="G29" s="50">
        <f>G18-G28</f>
        <v>3530</v>
      </c>
      <c r="H29" s="50">
        <f>H18-H28</f>
        <v>-50180</v>
      </c>
      <c r="I29" s="50">
        <f>I18-I28</f>
        <v>53710</v>
      </c>
      <c r="J29" s="40"/>
    </row>
    <row r="30" spans="1:10" s="18" customFormat="1" ht="16.5" customHeight="1">
      <c r="A30" s="19"/>
      <c r="B30" s="15">
        <v>2</v>
      </c>
      <c r="C30" s="15" t="s">
        <v>8</v>
      </c>
      <c r="E30" s="23"/>
      <c r="F30" s="16"/>
      <c r="G30" s="49"/>
      <c r="H30" s="48"/>
      <c r="I30" s="49"/>
      <c r="J30" s="36"/>
    </row>
    <row r="31" spans="1:10" s="18" customFormat="1" ht="16.5" customHeight="1">
      <c r="A31" s="19"/>
      <c r="B31" s="15"/>
      <c r="C31" s="43">
        <v>-1</v>
      </c>
      <c r="D31" s="18" t="s">
        <v>9</v>
      </c>
      <c r="E31" s="23"/>
      <c r="F31" s="16"/>
      <c r="G31" s="49"/>
      <c r="H31" s="48"/>
      <c r="I31" s="49"/>
      <c r="J31" s="41"/>
    </row>
    <row r="32" spans="1:10" s="34" customFormat="1" ht="16.5" customHeight="1">
      <c r="A32" s="32"/>
      <c r="B32" s="33"/>
      <c r="C32" s="46"/>
      <c r="E32" s="33" t="s">
        <v>10</v>
      </c>
      <c r="F32" s="35"/>
      <c r="G32" s="51">
        <v>0</v>
      </c>
      <c r="H32" s="51">
        <v>0</v>
      </c>
      <c r="I32" s="51">
        <f>G32-H32</f>
        <v>0</v>
      </c>
      <c r="J32" s="42"/>
    </row>
    <row r="33" spans="1:10" s="18" customFormat="1" ht="16.5" customHeight="1">
      <c r="A33" s="19"/>
      <c r="B33" s="15"/>
      <c r="C33" s="43">
        <v>-2</v>
      </c>
      <c r="D33" s="18" t="s">
        <v>11</v>
      </c>
      <c r="E33" s="23"/>
      <c r="F33" s="16"/>
      <c r="G33" s="49"/>
      <c r="H33" s="48"/>
      <c r="I33" s="49"/>
      <c r="J33" s="40"/>
    </row>
    <row r="34" spans="1:10" s="18" customFormat="1" ht="16.5" customHeight="1">
      <c r="A34" s="19"/>
      <c r="B34" s="15"/>
      <c r="C34" s="44"/>
      <c r="D34" s="15"/>
      <c r="E34" s="23" t="s">
        <v>24</v>
      </c>
      <c r="F34" s="16"/>
      <c r="G34" s="50">
        <v>0</v>
      </c>
      <c r="H34" s="50">
        <v>0</v>
      </c>
      <c r="I34" s="50">
        <f>G34-H34</f>
        <v>0</v>
      </c>
      <c r="J34" s="40"/>
    </row>
    <row r="35" spans="1:10" s="18" customFormat="1" ht="16.5" customHeight="1">
      <c r="A35" s="19"/>
      <c r="B35" s="15"/>
      <c r="C35" s="44"/>
      <c r="D35" s="15"/>
      <c r="E35" s="15"/>
      <c r="F35" s="16" t="s">
        <v>12</v>
      </c>
      <c r="G35" s="50">
        <f>G32-G34</f>
        <v>0</v>
      </c>
      <c r="H35" s="50">
        <f>H32-H34</f>
        <v>0</v>
      </c>
      <c r="I35" s="50">
        <f>I32-I34</f>
        <v>0</v>
      </c>
      <c r="J35" s="40"/>
    </row>
    <row r="36" spans="1:10" s="18" customFormat="1" ht="16.5" customHeight="1">
      <c r="A36" s="19"/>
      <c r="B36" s="15"/>
      <c r="C36" s="44"/>
      <c r="D36" s="15"/>
      <c r="E36" s="15"/>
      <c r="F36" s="16" t="s">
        <v>13</v>
      </c>
      <c r="G36" s="50">
        <f>G29+G35</f>
        <v>3530</v>
      </c>
      <c r="H36" s="50">
        <f>H29+H35</f>
        <v>-50180</v>
      </c>
      <c r="I36" s="50">
        <f>I29+I35</f>
        <v>53710</v>
      </c>
      <c r="J36" s="40" t="s">
        <v>46</v>
      </c>
    </row>
    <row r="37" spans="1:10" s="28" customFormat="1" ht="16.5" customHeight="1">
      <c r="A37" s="26"/>
      <c r="B37" s="27"/>
      <c r="C37" s="45"/>
      <c r="D37" s="27"/>
      <c r="E37" s="27"/>
      <c r="F37" s="29" t="s">
        <v>14</v>
      </c>
      <c r="G37" s="47">
        <v>17575</v>
      </c>
      <c r="H37" s="47">
        <v>62711</v>
      </c>
      <c r="I37" s="47">
        <f>G37-H37</f>
        <v>-45136</v>
      </c>
      <c r="J37" s="52" t="s">
        <v>45</v>
      </c>
    </row>
    <row r="38" spans="1:10" s="18" customFormat="1" ht="16.5" customHeight="1">
      <c r="A38" s="19"/>
      <c r="B38" s="15"/>
      <c r="C38" s="44"/>
      <c r="D38" s="15"/>
      <c r="E38" s="15"/>
      <c r="F38" s="16" t="s">
        <v>15</v>
      </c>
      <c r="G38" s="50">
        <f>G36+G37</f>
        <v>21105</v>
      </c>
      <c r="H38" s="50">
        <f>H36+H37</f>
        <v>12531</v>
      </c>
      <c r="I38" s="50">
        <f>I36+I37</f>
        <v>8574</v>
      </c>
      <c r="J38" s="40"/>
    </row>
    <row r="39" spans="1:10" s="18" customFormat="1" ht="16.5" customHeight="1">
      <c r="A39" s="19" t="s">
        <v>30</v>
      </c>
      <c r="B39" s="15" t="s">
        <v>16</v>
      </c>
      <c r="C39" s="15"/>
      <c r="D39" s="15"/>
      <c r="E39" s="15"/>
      <c r="F39" s="16"/>
      <c r="G39" s="50"/>
      <c r="H39" s="50"/>
      <c r="I39" s="50"/>
      <c r="J39" s="40"/>
    </row>
    <row r="40" spans="1:10" s="18" customFormat="1" ht="16.5" customHeight="1">
      <c r="A40" s="19"/>
      <c r="B40" s="15"/>
      <c r="C40" s="15" t="s">
        <v>57</v>
      </c>
      <c r="D40" s="15"/>
      <c r="E40" s="15"/>
      <c r="F40" s="16"/>
      <c r="G40" s="50">
        <v>-33910</v>
      </c>
      <c r="H40" s="50">
        <v>0</v>
      </c>
      <c r="I40" s="50">
        <f>G40-H40</f>
        <v>-33910</v>
      </c>
      <c r="J40" s="40"/>
    </row>
    <row r="41" spans="1:10" s="18" customFormat="1" ht="16.5" customHeight="1">
      <c r="A41" s="19"/>
      <c r="B41" s="15"/>
      <c r="C41" s="15"/>
      <c r="D41" s="15"/>
      <c r="F41" s="16" t="s">
        <v>17</v>
      </c>
      <c r="G41" s="50">
        <f>G40</f>
        <v>-33910</v>
      </c>
      <c r="H41" s="50">
        <v>0</v>
      </c>
      <c r="I41" s="50">
        <f>G41-H41</f>
        <v>-33910</v>
      </c>
      <c r="J41" s="40"/>
    </row>
    <row r="42" spans="1:10" s="34" customFormat="1" ht="16.5" customHeight="1">
      <c r="A42" s="32"/>
      <c r="B42" s="33"/>
      <c r="C42" s="33"/>
      <c r="D42" s="33"/>
      <c r="E42" s="33"/>
      <c r="F42" s="35" t="s">
        <v>18</v>
      </c>
      <c r="G42" s="51">
        <v>10500000</v>
      </c>
      <c r="H42" s="51">
        <v>10500000</v>
      </c>
      <c r="I42" s="51">
        <f>G42-H42</f>
        <v>0</v>
      </c>
      <c r="J42" s="42"/>
    </row>
    <row r="43" spans="1:10" s="18" customFormat="1" ht="16.5" customHeight="1">
      <c r="A43" s="19"/>
      <c r="B43" s="15"/>
      <c r="C43" s="15"/>
      <c r="D43" s="15"/>
      <c r="E43" s="15"/>
      <c r="F43" s="16" t="s">
        <v>19</v>
      </c>
      <c r="G43" s="50">
        <f>G41+G42</f>
        <v>10466090</v>
      </c>
      <c r="H43" s="50">
        <f>H41+H42</f>
        <v>10500000</v>
      </c>
      <c r="I43" s="50">
        <f>I41+I42</f>
        <v>-33910</v>
      </c>
      <c r="J43" s="40"/>
    </row>
    <row r="44" spans="1:10" s="18" customFormat="1" ht="16.5" customHeight="1">
      <c r="A44" s="61" t="s">
        <v>31</v>
      </c>
      <c r="B44" s="62" t="s">
        <v>20</v>
      </c>
      <c r="C44" s="62"/>
      <c r="D44" s="62"/>
      <c r="E44" s="62"/>
      <c r="F44" s="63"/>
      <c r="G44" s="50">
        <f>G38+G43</f>
        <v>10487195</v>
      </c>
      <c r="H44" s="50">
        <f>H38+H43</f>
        <v>10512531</v>
      </c>
      <c r="I44" s="50">
        <f>I38+I43</f>
        <v>-25336</v>
      </c>
      <c r="J44" s="40"/>
    </row>
    <row r="45" spans="1:9" ht="3.75" customHeight="1">
      <c r="A45" s="5"/>
      <c r="B45" s="6"/>
      <c r="C45" s="6"/>
      <c r="D45" s="6"/>
      <c r="E45" s="6"/>
      <c r="F45" s="6"/>
      <c r="G45" s="7"/>
      <c r="H45" s="7"/>
      <c r="I45" s="8"/>
    </row>
    <row r="46" ht="16.5" customHeight="1">
      <c r="C46" s="9"/>
    </row>
  </sheetData>
  <sheetProtection/>
  <mergeCells count="4">
    <mergeCell ref="A2:J2"/>
    <mergeCell ref="A4:J4"/>
    <mergeCell ref="A5:J5"/>
    <mergeCell ref="A7:F7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教育庁総務課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宮城県</dc:creator>
  <cp:keywords/>
  <dc:description/>
  <cp:lastModifiedBy>大庭　博</cp:lastModifiedBy>
  <cp:lastPrinted>2014-03-05T04:56:49Z</cp:lastPrinted>
  <dcterms:created xsi:type="dcterms:W3CDTF">2005-10-26T07:18:38Z</dcterms:created>
  <dcterms:modified xsi:type="dcterms:W3CDTF">2014-03-14T05:20:23Z</dcterms:modified>
  <cp:category/>
  <cp:version/>
  <cp:contentType/>
  <cp:contentStatus/>
</cp:coreProperties>
</file>